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21"/>
  <workbookPr showInkAnnotation="0" autoCompressPictures="0"/>
  <bookViews>
    <workbookView xWindow="-8060" yWindow="0" windowWidth="30560" windowHeight="17560" tabRatio="500"/>
  </bookViews>
  <sheets>
    <sheet name="Sheet1" sheetId="1" r:id="rId1"/>
  </sheets>
  <definedNames>
    <definedName name="cluster_usage_March_July04_2012" localSheetId="0">Sheet1!$A$2:$H$97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98" i="1" l="1"/>
  <c r="M9" i="1"/>
  <c r="E94" i="1"/>
  <c r="M10" i="1"/>
  <c r="M11" i="1"/>
  <c r="E82" i="1"/>
  <c r="M12" i="1"/>
  <c r="M13" i="1"/>
  <c r="E57" i="1"/>
  <c r="M14" i="1"/>
  <c r="E36" i="1"/>
  <c r="M15" i="1"/>
  <c r="E28" i="1"/>
  <c r="M16" i="1"/>
  <c r="M17" i="1"/>
  <c r="M20" i="1"/>
  <c r="P9" i="1"/>
  <c r="P10" i="1"/>
  <c r="P11" i="1"/>
  <c r="P12" i="1"/>
  <c r="P13" i="1"/>
  <c r="P14" i="1"/>
  <c r="P15" i="1"/>
  <c r="P16" i="1"/>
  <c r="P17" i="1"/>
  <c r="B98" i="1"/>
  <c r="L9" i="1"/>
  <c r="B94" i="1"/>
  <c r="L10" i="1"/>
  <c r="L11" i="1"/>
  <c r="B82" i="1"/>
  <c r="L12" i="1"/>
  <c r="L13" i="1"/>
  <c r="B57" i="1"/>
  <c r="L14" i="1"/>
  <c r="B36" i="1"/>
  <c r="L15" i="1"/>
  <c r="B28" i="1"/>
  <c r="L16" i="1"/>
  <c r="L17" i="1"/>
  <c r="L20" i="1"/>
  <c r="O17" i="1"/>
  <c r="O16" i="1"/>
  <c r="O15" i="1"/>
  <c r="O14" i="1"/>
  <c r="O13" i="1"/>
  <c r="O12" i="1"/>
  <c r="O11" i="1"/>
  <c r="O10" i="1"/>
  <c r="O9" i="1"/>
  <c r="G98" i="1"/>
  <c r="F98" i="1"/>
  <c r="D98" i="1"/>
  <c r="C98" i="1"/>
  <c r="G94" i="1"/>
  <c r="F94" i="1"/>
  <c r="D94" i="1"/>
  <c r="C94" i="1"/>
  <c r="G87" i="1"/>
  <c r="F87" i="1"/>
  <c r="E87" i="1"/>
  <c r="D87" i="1"/>
  <c r="C87" i="1"/>
  <c r="B87" i="1"/>
  <c r="G82" i="1"/>
  <c r="F82" i="1"/>
  <c r="D82" i="1"/>
  <c r="C82" i="1"/>
  <c r="G57" i="1"/>
  <c r="F57" i="1"/>
  <c r="D57" i="1"/>
  <c r="C57" i="1"/>
  <c r="G36" i="1"/>
  <c r="F36" i="1"/>
  <c r="D36" i="1"/>
  <c r="C36" i="1"/>
  <c r="G28" i="1"/>
  <c r="F28" i="1"/>
  <c r="D28" i="1"/>
  <c r="C28" i="1"/>
</calcChain>
</file>

<file path=xl/connections.xml><?xml version="1.0" encoding="utf-8"?>
<connections xmlns="http://schemas.openxmlformats.org/spreadsheetml/2006/main">
  <connection id="1" name="cluster-usage-March-July04-2012" type="6" refreshedVersion="0" background="1" saveData="1">
    <textPr fileType="mac" sourceFile="Jeremy:Users:jeremym:Documents:cluster-usage-March-July04-2012" space="1" consecutive="1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<sst xmlns="http://schemas.openxmlformats.org/spreadsheetml/2006/main" count="209" uniqueCount="105">
  <si>
    <t>ad374</t>
  </si>
  <si>
    <t>ar273</t>
  </si>
  <si>
    <t>ar332</t>
  </si>
  <si>
    <t>as714</t>
  </si>
  <si>
    <t>awk21</t>
  </si>
  <si>
    <t>bk54</t>
  </si>
  <si>
    <t>bs87</t>
  </si>
  <si>
    <t>bsms1623</t>
  </si>
  <si>
    <t>cc342</t>
  </si>
  <si>
    <t>cg90</t>
  </si>
  <si>
    <t>ch256</t>
  </si>
  <si>
    <t>cmr25</t>
  </si>
  <si>
    <t>cp221</t>
  </si>
  <si>
    <t>cr234</t>
  </si>
  <si>
    <t>crd23</t>
  </si>
  <si>
    <t>da88</t>
  </si>
  <si>
    <t>dteam006</t>
  </si>
  <si>
    <t>dteam136</t>
  </si>
  <si>
    <t>dteam154</t>
  </si>
  <si>
    <t>eec23</t>
  </si>
  <si>
    <t>ei37</t>
  </si>
  <si>
    <t>ej59</t>
  </si>
  <si>
    <t>el230</t>
  </si>
  <si>
    <t>et92</t>
  </si>
  <si>
    <t>fjk20</t>
  </si>
  <si>
    <t>gbs21</t>
  </si>
  <si>
    <t>gwr20</t>
  </si>
  <si>
    <t>hiam20</t>
  </si>
  <si>
    <t>hjk20</t>
  </si>
  <si>
    <t>hx26</t>
  </si>
  <si>
    <t>is86</t>
  </si>
  <si>
    <t>ja225</t>
  </si>
  <si>
    <t>jab24</t>
  </si>
  <si>
    <t>jeremym</t>
  </si>
  <si>
    <t>jp242</t>
  </si>
  <si>
    <t>jr317</t>
  </si>
  <si>
    <t>jt241</t>
  </si>
  <si>
    <t>kafg3</t>
  </si>
  <si>
    <t>kjl26</t>
  </si>
  <si>
    <t>kk86</t>
  </si>
  <si>
    <t>kws20</t>
  </si>
  <si>
    <t>latham</t>
  </si>
  <si>
    <t>lb203</t>
  </si>
  <si>
    <t>lionelb</t>
  </si>
  <si>
    <t>lm301</t>
  </si>
  <si>
    <t>lz45</t>
  </si>
  <si>
    <t>mb325</t>
  </si>
  <si>
    <t>ml249</t>
  </si>
  <si>
    <t>ml351</t>
  </si>
  <si>
    <t>mm369</t>
  </si>
  <si>
    <t>mm613</t>
  </si>
  <si>
    <t>mmb28</t>
  </si>
  <si>
    <t>mmff6</t>
  </si>
  <si>
    <t>mpfh9</t>
  </si>
  <si>
    <t>ms569</t>
  </si>
  <si>
    <t>ops21</t>
  </si>
  <si>
    <t>ops43</t>
  </si>
  <si>
    <t>opssgm</t>
  </si>
  <si>
    <t>pc69</t>
  </si>
  <si>
    <t>pd99</t>
  </si>
  <si>
    <t>pn51</t>
  </si>
  <si>
    <t>pv40</t>
  </si>
  <si>
    <t>rm262</t>
  </si>
  <si>
    <t>robk</t>
  </si>
  <si>
    <t>root</t>
  </si>
  <si>
    <t>sb443</t>
  </si>
  <si>
    <t>sl277</t>
  </si>
  <si>
    <t>sm442</t>
  </si>
  <si>
    <t>sm66</t>
  </si>
  <si>
    <t>sno200</t>
  </si>
  <si>
    <t>sw206</t>
  </si>
  <si>
    <t>tc67</t>
  </si>
  <si>
    <t>tc71</t>
  </si>
  <si>
    <t>tl92</t>
  </si>
  <si>
    <t>tn41</t>
  </si>
  <si>
    <t>tt200</t>
  </si>
  <si>
    <t>yl87</t>
  </si>
  <si>
    <t>zg32</t>
  </si>
  <si>
    <t>OWNER</t>
  </si>
  <si>
    <t>WALLCLOCK</t>
  </si>
  <si>
    <t>UTIME</t>
  </si>
  <si>
    <t>STIME</t>
  </si>
  <si>
    <t>CPU</t>
  </si>
  <si>
    <t>MEMORY</t>
  </si>
  <si>
    <t>IO</t>
  </si>
  <si>
    <t>School</t>
  </si>
  <si>
    <t>inf</t>
  </si>
  <si>
    <t>lifesci</t>
  </si>
  <si>
    <t>physics</t>
  </si>
  <si>
    <t>engdes</t>
  </si>
  <si>
    <t>chem</t>
  </si>
  <si>
    <t>bsms</t>
  </si>
  <si>
    <t>geog</t>
  </si>
  <si>
    <t>epp</t>
  </si>
  <si>
    <t>psych</t>
  </si>
  <si>
    <t>its</t>
  </si>
  <si>
    <t>math</t>
  </si>
  <si>
    <t>TOTALS</t>
  </si>
  <si>
    <t>maths</t>
  </si>
  <si>
    <t>wallclock</t>
  </si>
  <si>
    <t>cpu</t>
  </si>
  <si>
    <t>active users</t>
  </si>
  <si>
    <t>total users</t>
  </si>
  <si>
    <t>%wallclock</t>
  </si>
  <si>
    <t>%cpu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</si>
</sst>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" fontId="1" fillId="0" borderId="0" xfId="0" applyNumberFormat="1" applyFont="1"/>
    <xf numFmtId="164" fontId="1" fillId="0" borderId="0" xfId="0" applyNumberFormat="1" applyFont="1"/>
    <xf numFmtId="1" fontId="0" fillId="0" borderId="0" xfId="0" applyNumberFormat="1"/>
    <xf numFmtId="2" fontId="0" fillId="0" borderId="0" xfId="0" applyNumberFormat="1"/>
    <xf numFmtId="2" fontId="1" fillId="0" borderId="0" xfId="0" applyNumberFormat="1" applyFont="1"/>
  </cellXfs>
  <cellStyles count="8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 Cluster usage by School/Dept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5162972122711"/>
          <c:y val="0.15092936802974"/>
          <c:w val="0.65938862722991"/>
          <c:h val="0.73625793987647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Sheet1!$L$8</c:f>
              <c:strCache>
                <c:ptCount val="1"/>
                <c:pt idx="0">
                  <c:v>wallclock</c:v>
                </c:pt>
              </c:strCache>
            </c:strRef>
          </c:tx>
          <c:invertIfNegative val="0"/>
          <c:cat>
            <c:strRef>
              <c:f>Sheet1!$K$9:$K$17</c:f>
              <c:strCache>
                <c:ptCount val="9"/>
                <c:pt idx="0">
                  <c:v>psych</c:v>
                </c:pt>
                <c:pt idx="1">
                  <c:v>physics</c:v>
                </c:pt>
                <c:pt idx="2">
                  <c:v>maths</c:v>
                </c:pt>
                <c:pt idx="3">
                  <c:v>inf</c:v>
                </c:pt>
                <c:pt idx="4">
                  <c:v>geog</c:v>
                </c:pt>
                <c:pt idx="5">
                  <c:v>epp</c:v>
                </c:pt>
                <c:pt idx="6">
                  <c:v>engdes</c:v>
                </c:pt>
                <c:pt idx="7">
                  <c:v>chem</c:v>
                </c:pt>
                <c:pt idx="8">
                  <c:v>bsms</c:v>
                </c:pt>
              </c:strCache>
            </c:strRef>
          </c:cat>
          <c:val>
            <c:numRef>
              <c:f>Sheet1!$L$9:$L$17</c:f>
              <c:numCache>
                <c:formatCode>0</c:formatCode>
                <c:ptCount val="9"/>
                <c:pt idx="0">
                  <c:v>167332.0</c:v>
                </c:pt>
                <c:pt idx="1">
                  <c:v>7.299057E6</c:v>
                </c:pt>
                <c:pt idx="2">
                  <c:v>195407.0</c:v>
                </c:pt>
                <c:pt idx="3">
                  <c:v>5.02134697E8</c:v>
                </c:pt>
                <c:pt idx="4">
                  <c:v>1.575607E6</c:v>
                </c:pt>
                <c:pt idx="5">
                  <c:v>3.4841231E8</c:v>
                </c:pt>
                <c:pt idx="6">
                  <c:v>3.2635038E7</c:v>
                </c:pt>
                <c:pt idx="7">
                  <c:v>2.91596267E8</c:v>
                </c:pt>
                <c:pt idx="8">
                  <c:v>2.07639E6</c:v>
                </c:pt>
              </c:numCache>
            </c:numRef>
          </c:val>
        </c:ser>
        <c:ser>
          <c:idx val="1"/>
          <c:order val="1"/>
          <c:tx>
            <c:strRef>
              <c:f>Sheet1!$M$8</c:f>
              <c:strCache>
                <c:ptCount val="1"/>
                <c:pt idx="0">
                  <c:v>cpu</c:v>
                </c:pt>
              </c:strCache>
            </c:strRef>
          </c:tx>
          <c:invertIfNegative val="0"/>
          <c:cat>
            <c:strRef>
              <c:f>Sheet1!$K$9:$K$17</c:f>
              <c:strCache>
                <c:ptCount val="9"/>
                <c:pt idx="0">
                  <c:v>psych</c:v>
                </c:pt>
                <c:pt idx="1">
                  <c:v>physics</c:v>
                </c:pt>
                <c:pt idx="2">
                  <c:v>maths</c:v>
                </c:pt>
                <c:pt idx="3">
                  <c:v>inf</c:v>
                </c:pt>
                <c:pt idx="4">
                  <c:v>geog</c:v>
                </c:pt>
                <c:pt idx="5">
                  <c:v>epp</c:v>
                </c:pt>
                <c:pt idx="6">
                  <c:v>engdes</c:v>
                </c:pt>
                <c:pt idx="7">
                  <c:v>chem</c:v>
                </c:pt>
                <c:pt idx="8">
                  <c:v>bsms</c:v>
                </c:pt>
              </c:strCache>
            </c:strRef>
          </c:cat>
          <c:val>
            <c:numRef>
              <c:f>Sheet1!$M$9:$M$17</c:f>
              <c:numCache>
                <c:formatCode>0</c:formatCode>
                <c:ptCount val="9"/>
                <c:pt idx="0">
                  <c:v>137900.556</c:v>
                </c:pt>
                <c:pt idx="1">
                  <c:v>5.1259909057E7</c:v>
                </c:pt>
                <c:pt idx="2">
                  <c:v>0.039</c:v>
                </c:pt>
                <c:pt idx="3">
                  <c:v>5.12492969696E8</c:v>
                </c:pt>
                <c:pt idx="4">
                  <c:v>8.022428352E6</c:v>
                </c:pt>
                <c:pt idx="5">
                  <c:v>3.01028890264E8</c:v>
                </c:pt>
                <c:pt idx="6">
                  <c:v>1.28906408696E8</c:v>
                </c:pt>
                <c:pt idx="7">
                  <c:v>1.273886046253E9</c:v>
                </c:pt>
                <c:pt idx="8">
                  <c:v>2.700761604E6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05854184"/>
        <c:axId val="705833656"/>
      </c:barChart>
      <c:catAx>
        <c:axId val="705854184"/>
        <c:scaling>
          <c:orientation val="minMax"/>
        </c:scaling>
        <c:delete val="0"/>
        <c:axPos val="l"/>
        <c:majorTickMark val="out"/>
        <c:minorTickMark val="none"/>
        <c:tickLblPos val="nextTo"/>
        <c:crossAx val="705833656"/>
        <c:crosses val="autoZero"/>
        <c:auto val="1"/>
        <c:lblAlgn val="ctr"/>
        <c:lblOffset val="100"/>
        <c:noMultiLvlLbl val="0"/>
      </c:catAx>
      <c:valAx>
        <c:axId val="705833656"/>
        <c:scaling>
          <c:orientation val="minMax"/>
        </c:scaling>
        <c:delete val="0"/>
        <c:axPos val="b"/>
        <c:majorGridlines/>
        <c:numFmt formatCode="0" sourceLinked="1"/>
        <c:majorTickMark val="out"/>
        <c:minorTickMark val="none"/>
        <c:tickLblPos val="nextTo"/>
        <c:crossAx val="70585418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1.0" l="0.75" r="0.75" t="1.0" header="0.5" footer="0.5"/>
    <c:pageSetup paperSize="9" orientation="portrait" horizontalDpi="-4" vertic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Users by School/Dept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Sheet1!$O$50</c:f>
              <c:strCache>
                <c:ptCount val="1"/>
                <c:pt idx="0">
                  <c:v>active users</c:v>
                </c:pt>
              </c:strCache>
            </c:strRef>
          </c:tx>
          <c:invertIfNegative val="0"/>
          <c:cat>
            <c:strRef>
              <c:f>Sheet1!$N$51:$N$59</c:f>
              <c:strCache>
                <c:ptCount val="9"/>
                <c:pt idx="0">
                  <c:v>psych</c:v>
                </c:pt>
                <c:pt idx="1">
                  <c:v>physics</c:v>
                </c:pt>
                <c:pt idx="2">
                  <c:v>maths</c:v>
                </c:pt>
                <c:pt idx="3">
                  <c:v>inf</c:v>
                </c:pt>
                <c:pt idx="4">
                  <c:v>geog</c:v>
                </c:pt>
                <c:pt idx="5">
                  <c:v>epp</c:v>
                </c:pt>
                <c:pt idx="6">
                  <c:v>engdes</c:v>
                </c:pt>
                <c:pt idx="7">
                  <c:v>chem</c:v>
                </c:pt>
                <c:pt idx="8">
                  <c:v>bsms</c:v>
                </c:pt>
              </c:strCache>
            </c:strRef>
          </c:cat>
          <c:val>
            <c:numRef>
              <c:f>Sheet1!$O$51:$O$59</c:f>
              <c:numCache>
                <c:formatCode>General</c:formatCode>
                <c:ptCount val="9"/>
                <c:pt idx="0">
                  <c:v>2.0</c:v>
                </c:pt>
                <c:pt idx="1">
                  <c:v>2.0</c:v>
                </c:pt>
                <c:pt idx="2">
                  <c:v>1.0</c:v>
                </c:pt>
                <c:pt idx="3">
                  <c:v>20.0</c:v>
                </c:pt>
                <c:pt idx="4">
                  <c:v>1.0</c:v>
                </c:pt>
                <c:pt idx="5">
                  <c:v>13.0</c:v>
                </c:pt>
                <c:pt idx="6">
                  <c:v>6.0</c:v>
                </c:pt>
                <c:pt idx="7">
                  <c:v>23.0</c:v>
                </c:pt>
                <c:pt idx="8">
                  <c:v>1.0</c:v>
                </c:pt>
              </c:numCache>
            </c:numRef>
          </c:val>
        </c:ser>
        <c:ser>
          <c:idx val="1"/>
          <c:order val="1"/>
          <c:tx>
            <c:strRef>
              <c:f>Sheet1!$P$50</c:f>
              <c:strCache>
                <c:ptCount val="1"/>
                <c:pt idx="0">
                  <c:v>total users</c:v>
                </c:pt>
              </c:strCache>
            </c:strRef>
          </c:tx>
          <c:invertIfNegative val="0"/>
          <c:cat>
            <c:strRef>
              <c:f>Sheet1!$N$51:$N$59</c:f>
              <c:strCache>
                <c:ptCount val="9"/>
                <c:pt idx="0">
                  <c:v>psych</c:v>
                </c:pt>
                <c:pt idx="1">
                  <c:v>physics</c:v>
                </c:pt>
                <c:pt idx="2">
                  <c:v>maths</c:v>
                </c:pt>
                <c:pt idx="3">
                  <c:v>inf</c:v>
                </c:pt>
                <c:pt idx="4">
                  <c:v>geog</c:v>
                </c:pt>
                <c:pt idx="5">
                  <c:v>epp</c:v>
                </c:pt>
                <c:pt idx="6">
                  <c:v>engdes</c:v>
                </c:pt>
                <c:pt idx="7">
                  <c:v>chem</c:v>
                </c:pt>
                <c:pt idx="8">
                  <c:v>bsms</c:v>
                </c:pt>
              </c:strCache>
            </c:strRef>
          </c:cat>
          <c:val>
            <c:numRef>
              <c:f>Sheet1!$P$51:$P$59</c:f>
              <c:numCache>
                <c:formatCode>General</c:formatCode>
                <c:ptCount val="9"/>
                <c:pt idx="0">
                  <c:v>6.0</c:v>
                </c:pt>
                <c:pt idx="1">
                  <c:v>38.0</c:v>
                </c:pt>
                <c:pt idx="2">
                  <c:v>13.0</c:v>
                </c:pt>
                <c:pt idx="3">
                  <c:v>57.0</c:v>
                </c:pt>
                <c:pt idx="4">
                  <c:v>3.0</c:v>
                </c:pt>
                <c:pt idx="5">
                  <c:v>43.0</c:v>
                </c:pt>
                <c:pt idx="6">
                  <c:v>9.0</c:v>
                </c:pt>
                <c:pt idx="7">
                  <c:v>35.0</c:v>
                </c:pt>
                <c:pt idx="8">
                  <c:v>10.0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351352"/>
        <c:axId val="453023640"/>
      </c:barChart>
      <c:catAx>
        <c:axId val="25351352"/>
        <c:scaling>
          <c:orientation val="minMax"/>
        </c:scaling>
        <c:delete val="0"/>
        <c:axPos val="l"/>
        <c:majorTickMark val="out"/>
        <c:minorTickMark val="none"/>
        <c:tickLblPos val="nextTo"/>
        <c:crossAx val="453023640"/>
        <c:crosses val="autoZero"/>
        <c:auto val="1"/>
        <c:lblAlgn val="ctr"/>
        <c:lblOffset val="100"/>
        <c:noMultiLvlLbl val="0"/>
      </c:catAx>
      <c:valAx>
        <c:axId val="453023640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2535135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RT and email support requests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Sheet1!$M$88:$M$95</c:f>
              <c:strCache>
                <c:ptCount val="8"/>
                <c:pt idx="0">
                  <c:v>psych</c:v>
                </c:pt>
                <c:pt idx="1">
                  <c:v>physics</c:v>
                </c:pt>
                <c:pt idx="2">
                  <c:v>maths</c:v>
                </c:pt>
                <c:pt idx="3">
                  <c:v>lifesci</c:v>
                </c:pt>
                <c:pt idx="4">
                  <c:v>inf</c:v>
                </c:pt>
                <c:pt idx="5">
                  <c:v>geog</c:v>
                </c:pt>
                <c:pt idx="6">
                  <c:v>engdes</c:v>
                </c:pt>
                <c:pt idx="7">
                  <c:v>bsms</c:v>
                </c:pt>
              </c:strCache>
            </c:strRef>
          </c:cat>
          <c:val>
            <c:numRef>
              <c:f>Sheet1!$N$88:$N$95</c:f>
              <c:numCache>
                <c:formatCode>General</c:formatCode>
                <c:ptCount val="8"/>
                <c:pt idx="0">
                  <c:v>3.0</c:v>
                </c:pt>
                <c:pt idx="1">
                  <c:v>4.0</c:v>
                </c:pt>
                <c:pt idx="2">
                  <c:v>27.0</c:v>
                </c:pt>
                <c:pt idx="3">
                  <c:v>41.0</c:v>
                </c:pt>
                <c:pt idx="4">
                  <c:v>20.0</c:v>
                </c:pt>
                <c:pt idx="5">
                  <c:v>4.0</c:v>
                </c:pt>
                <c:pt idx="6">
                  <c:v>35.0</c:v>
                </c:pt>
                <c:pt idx="7">
                  <c:v>4.0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2997544"/>
        <c:axId val="492999336"/>
      </c:barChart>
      <c:catAx>
        <c:axId val="492997544"/>
        <c:scaling>
          <c:orientation val="minMax"/>
        </c:scaling>
        <c:delete val="0"/>
        <c:axPos val="l"/>
        <c:majorTickMark val="out"/>
        <c:minorTickMark val="none"/>
        <c:tickLblPos val="nextTo"/>
        <c:crossAx val="492999336"/>
        <c:crosses val="autoZero"/>
        <c:auto val="1"/>
        <c:lblAlgn val="ctr"/>
        <c:lblOffset val="100"/>
        <c:noMultiLvlLbl val="0"/>
      </c:catAx>
      <c:valAx>
        <c:axId val="492999336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4929975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990600</xdr:colOff>
      <xdr:row>25</xdr:row>
      <xdr:rowOff>12700</xdr:rowOff>
    </xdr:from>
    <xdr:to>
      <xdr:col>15</xdr:col>
      <xdr:colOff>723900</xdr:colOff>
      <xdr:row>41</xdr:row>
      <xdr:rowOff>177800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850900</xdr:colOff>
      <xdr:row>61</xdr:row>
      <xdr:rowOff>152400</xdr:rowOff>
    </xdr:from>
    <xdr:to>
      <xdr:col>15</xdr:col>
      <xdr:colOff>584200</xdr:colOff>
      <xdr:row>78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571500</xdr:colOff>
      <xdr:row>96</xdr:row>
      <xdr:rowOff>177800</xdr:rowOff>
    </xdr:from>
    <xdr:to>
      <xdr:col>16</xdr:col>
      <xdr:colOff>292100</xdr:colOff>
      <xdr:row>113</xdr:row>
      <xdr:rowOff>152400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name="cluster-usage-March-July04-2012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8"/>
  <sheetViews>
    <sheetView tabSelected="1" topLeftCell="A73" workbookViewId="0">
      <selection activeCell="R94" sqref="R94"/>
    </sheetView>
  </sheetViews>
  <sheetFormatPr baseColWidth="10" defaultColWidth="13.1640625" defaultRowHeight="15" x14ac:dyDescent="0"/>
  <cols>
    <col min="12" max="13" width="13.1640625" style="4"/>
    <col min="15" max="16" width="13.1640625" style="5"/>
  </cols>
  <sheetData>
    <row r="1" spans="1:18">
      <c r="A1" s="1" t="s">
        <v>78</v>
      </c>
      <c r="B1" s="2" t="s">
        <v>79</v>
      </c>
      <c r="C1" s="3" t="s">
        <v>80</v>
      </c>
      <c r="D1" s="3" t="s">
        <v>81</v>
      </c>
      <c r="E1" s="3" t="s">
        <v>82</v>
      </c>
      <c r="F1" s="3" t="s">
        <v>83</v>
      </c>
      <c r="G1" s="3" t="s">
        <v>84</v>
      </c>
      <c r="H1" s="1" t="s">
        <v>85</v>
      </c>
    </row>
    <row r="2" spans="1:18">
      <c r="A2" t="s">
        <v>7</v>
      </c>
      <c r="B2">
        <v>2076390</v>
      </c>
      <c r="C2">
        <v>2104022.6230000001</v>
      </c>
      <c r="D2">
        <v>585968.52899999998</v>
      </c>
      <c r="E2">
        <v>2700761.6039999998</v>
      </c>
      <c r="F2">
        <v>2347822.3909999998</v>
      </c>
      <c r="G2">
        <v>949.68</v>
      </c>
      <c r="H2" t="s">
        <v>91</v>
      </c>
    </row>
    <row r="3" spans="1:18" s="1" customFormat="1">
      <c r="A3" s="1" t="s">
        <v>97</v>
      </c>
      <c r="B3" s="1">
        <v>2076390</v>
      </c>
      <c r="C3" s="1">
        <v>2104022.6230000001</v>
      </c>
      <c r="D3" s="1">
        <v>585968.52899999998</v>
      </c>
      <c r="E3" s="1">
        <v>2700761.6039999998</v>
      </c>
      <c r="F3" s="1">
        <v>2347822.3909999998</v>
      </c>
      <c r="G3" s="1">
        <v>949.68</v>
      </c>
      <c r="L3" s="2"/>
      <c r="M3" s="2"/>
      <c r="O3" s="6"/>
      <c r="P3" s="6"/>
    </row>
    <row r="4" spans="1:18">
      <c r="A4" s="1"/>
    </row>
    <row r="5" spans="1:18">
      <c r="A5" t="s">
        <v>4</v>
      </c>
      <c r="B5">
        <v>52270356</v>
      </c>
      <c r="C5">
        <v>305272710.639</v>
      </c>
      <c r="D5">
        <v>514035.86499999999</v>
      </c>
      <c r="E5">
        <v>410543927.611</v>
      </c>
      <c r="F5">
        <v>4174789815.4219999</v>
      </c>
      <c r="G5">
        <v>416220.50400000002</v>
      </c>
      <c r="H5" t="s">
        <v>90</v>
      </c>
    </row>
    <row r="6" spans="1:18">
      <c r="A6" t="s">
        <v>41</v>
      </c>
      <c r="B6">
        <v>14848838</v>
      </c>
      <c r="C6">
        <v>195047275.05000001</v>
      </c>
      <c r="D6">
        <v>1888849.8929999999</v>
      </c>
      <c r="E6">
        <v>202930322.412</v>
      </c>
      <c r="F6">
        <v>211350188.71200001</v>
      </c>
      <c r="G6">
        <v>64.346999999999994</v>
      </c>
      <c r="H6" t="s">
        <v>90</v>
      </c>
    </row>
    <row r="7" spans="1:18">
      <c r="A7" t="s">
        <v>75</v>
      </c>
      <c r="B7">
        <v>50450426</v>
      </c>
      <c r="C7">
        <v>138365708.56200001</v>
      </c>
      <c r="D7">
        <v>538509.16099999996</v>
      </c>
      <c r="E7">
        <v>160563937.579</v>
      </c>
      <c r="F7">
        <v>215330242.84200001</v>
      </c>
      <c r="G7">
        <v>165.87799999999999</v>
      </c>
      <c r="H7" t="s">
        <v>90</v>
      </c>
    </row>
    <row r="8" spans="1:18">
      <c r="A8" t="s">
        <v>72</v>
      </c>
      <c r="B8">
        <v>20830898</v>
      </c>
      <c r="C8">
        <v>91148531.421000004</v>
      </c>
      <c r="D8">
        <v>1363876.2609999999</v>
      </c>
      <c r="E8">
        <v>130750117.277</v>
      </c>
      <c r="F8">
        <v>77901244.336999997</v>
      </c>
      <c r="G8">
        <v>3351.4630000000002</v>
      </c>
      <c r="H8" t="s">
        <v>90</v>
      </c>
      <c r="L8" s="4" t="s">
        <v>99</v>
      </c>
      <c r="M8" s="4" t="s">
        <v>100</v>
      </c>
      <c r="O8" s="5" t="s">
        <v>103</v>
      </c>
      <c r="P8" s="5" t="s">
        <v>104</v>
      </c>
      <c r="Q8" t="s">
        <v>101</v>
      </c>
      <c r="R8" t="s">
        <v>102</v>
      </c>
    </row>
    <row r="9" spans="1:18">
      <c r="A9" t="s">
        <v>31</v>
      </c>
      <c r="B9">
        <v>21593038</v>
      </c>
      <c r="C9">
        <v>73832843.873999998</v>
      </c>
      <c r="D9">
        <v>2585965.0249999999</v>
      </c>
      <c r="E9">
        <v>101212518.083</v>
      </c>
      <c r="F9">
        <v>24977352.559</v>
      </c>
      <c r="G9">
        <v>320.00599999999997</v>
      </c>
      <c r="H9" t="s">
        <v>90</v>
      </c>
      <c r="K9" t="s">
        <v>94</v>
      </c>
      <c r="L9" s="4">
        <f>B98</f>
        <v>167332</v>
      </c>
      <c r="M9" s="4">
        <f>E98</f>
        <v>137900.55599999998</v>
      </c>
      <c r="O9" s="5">
        <f>L9/L20*100</f>
        <v>1.4107841987532664E-2</v>
      </c>
      <c r="P9" s="5">
        <f>M9/M20*100</f>
        <v>6.0524235698669908E-3</v>
      </c>
      <c r="Q9">
        <v>2</v>
      </c>
      <c r="R9">
        <v>6</v>
      </c>
    </row>
    <row r="10" spans="1:18">
      <c r="A10" t="s">
        <v>54</v>
      </c>
      <c r="B10">
        <v>22852669</v>
      </c>
      <c r="C10">
        <v>53317336.586000003</v>
      </c>
      <c r="D10">
        <v>1140249.8559999999</v>
      </c>
      <c r="E10">
        <v>63005259.552000001</v>
      </c>
      <c r="F10">
        <v>38009381.509999998</v>
      </c>
      <c r="G10">
        <v>66.590999999999994</v>
      </c>
      <c r="H10" t="s">
        <v>90</v>
      </c>
      <c r="K10" t="s">
        <v>88</v>
      </c>
      <c r="L10" s="4">
        <f>B94</f>
        <v>7299057</v>
      </c>
      <c r="M10" s="4">
        <f>E94</f>
        <v>51259909.056999996</v>
      </c>
      <c r="O10" s="5">
        <f>L10/L20*100</f>
        <v>0.61538703185280874</v>
      </c>
      <c r="P10" s="5">
        <f>M10/M20*100</f>
        <v>2.2497855756711034</v>
      </c>
      <c r="Q10">
        <v>2</v>
      </c>
      <c r="R10">
        <v>38</v>
      </c>
    </row>
    <row r="11" spans="1:18">
      <c r="A11" t="s">
        <v>19</v>
      </c>
      <c r="B11">
        <v>53882133</v>
      </c>
      <c r="C11">
        <v>45749418.512999997</v>
      </c>
      <c r="D11">
        <v>554130.06200000003</v>
      </c>
      <c r="E11">
        <v>47325022.541000001</v>
      </c>
      <c r="F11">
        <v>34368524739.031998</v>
      </c>
      <c r="G11">
        <v>7534.3280000000004</v>
      </c>
      <c r="H11" t="s">
        <v>90</v>
      </c>
      <c r="K11" t="s">
        <v>98</v>
      </c>
      <c r="L11" s="4">
        <f>B90</f>
        <v>195407</v>
      </c>
      <c r="M11" s="4">
        <f>E90</f>
        <v>3.9E-2</v>
      </c>
      <c r="O11" s="5">
        <f>L11/L20*100</f>
        <v>1.6474858839061236E-2</v>
      </c>
      <c r="P11" s="5">
        <f>M11/M20*100</f>
        <v>1.7117009972375502E-9</v>
      </c>
      <c r="Q11">
        <v>1</v>
      </c>
      <c r="R11">
        <v>13</v>
      </c>
    </row>
    <row r="12" spans="1:18">
      <c r="A12" t="s">
        <v>59</v>
      </c>
      <c r="B12">
        <v>22209089</v>
      </c>
      <c r="C12">
        <v>22228294.541999999</v>
      </c>
      <c r="D12">
        <v>202463.03400000001</v>
      </c>
      <c r="E12">
        <v>33840221.402999997</v>
      </c>
      <c r="F12">
        <v>14175600.605</v>
      </c>
      <c r="G12">
        <v>181.02799999999999</v>
      </c>
      <c r="H12" t="s">
        <v>90</v>
      </c>
      <c r="K12" t="s">
        <v>86</v>
      </c>
      <c r="L12" s="4">
        <f>B82</f>
        <v>502134697</v>
      </c>
      <c r="M12" s="4">
        <f>E82</f>
        <v>512492969.69600004</v>
      </c>
      <c r="O12" s="5">
        <f>L12/L20*100</f>
        <v>42.335219573862688</v>
      </c>
      <c r="P12" s="5">
        <f>M12/M20*100</f>
        <v>22.493198136048125</v>
      </c>
      <c r="Q12">
        <v>20</v>
      </c>
      <c r="R12">
        <v>57</v>
      </c>
    </row>
    <row r="13" spans="1:18">
      <c r="A13" t="s">
        <v>25</v>
      </c>
      <c r="B13">
        <v>7881478</v>
      </c>
      <c r="C13">
        <v>10292855.767999999</v>
      </c>
      <c r="D13">
        <v>1210336.371</v>
      </c>
      <c r="E13">
        <v>28475202.552999999</v>
      </c>
      <c r="F13">
        <v>55726222.270000003</v>
      </c>
      <c r="G13">
        <v>224.52199999999999</v>
      </c>
      <c r="H13" t="s">
        <v>90</v>
      </c>
      <c r="K13" t="s">
        <v>92</v>
      </c>
      <c r="L13" s="4">
        <f>B60</f>
        <v>1575607</v>
      </c>
      <c r="M13" s="4">
        <f>E60</f>
        <v>8022428.352</v>
      </c>
      <c r="O13" s="5">
        <f>L13/L20*100</f>
        <v>0.13284018950619353</v>
      </c>
      <c r="P13" s="5">
        <f>M13/M20*100</f>
        <v>0.35210252847141532</v>
      </c>
      <c r="Q13">
        <v>1</v>
      </c>
      <c r="R13">
        <v>3</v>
      </c>
    </row>
    <row r="14" spans="1:18">
      <c r="A14" t="s">
        <v>26</v>
      </c>
      <c r="B14">
        <v>4632312</v>
      </c>
      <c r="C14">
        <v>25019190.613000002</v>
      </c>
      <c r="D14">
        <v>118888.77899999999</v>
      </c>
      <c r="E14">
        <v>27730525.973999999</v>
      </c>
      <c r="F14">
        <v>43039393.443999998</v>
      </c>
      <c r="G14">
        <v>10541.550999999999</v>
      </c>
      <c r="H14" t="s">
        <v>90</v>
      </c>
      <c r="K14" t="s">
        <v>93</v>
      </c>
      <c r="L14" s="4">
        <f>B57</f>
        <v>348412310</v>
      </c>
      <c r="M14" s="4">
        <f>E57</f>
        <v>301028890.26400012</v>
      </c>
      <c r="O14" s="5">
        <f>L14/L20*100</f>
        <v>29.374810651825388</v>
      </c>
      <c r="P14" s="5">
        <f>M14/M20*100</f>
        <v>13.212088504159029</v>
      </c>
      <c r="Q14">
        <v>13</v>
      </c>
      <c r="R14">
        <v>43</v>
      </c>
    </row>
    <row r="15" spans="1:18">
      <c r="A15" t="s">
        <v>44</v>
      </c>
      <c r="B15">
        <v>3246220</v>
      </c>
      <c r="C15">
        <v>15710674.503</v>
      </c>
      <c r="D15">
        <v>44144.057999999997</v>
      </c>
      <c r="E15">
        <v>15754818.561000001</v>
      </c>
      <c r="F15">
        <v>396317646.59100002</v>
      </c>
      <c r="G15">
        <v>10581.802</v>
      </c>
      <c r="H15" t="s">
        <v>90</v>
      </c>
      <c r="K15" t="s">
        <v>89</v>
      </c>
      <c r="L15" s="4">
        <f>B36</f>
        <v>32635038</v>
      </c>
      <c r="M15" s="4">
        <f>E36</f>
        <v>128906408.69599999</v>
      </c>
      <c r="O15" s="5">
        <f>L15/L20*100</f>
        <v>2.7514758645155979</v>
      </c>
      <c r="P15" s="5">
        <f>M15/M20*100</f>
        <v>5.6576725209039589</v>
      </c>
      <c r="Q15">
        <v>6</v>
      </c>
      <c r="R15">
        <v>9</v>
      </c>
    </row>
    <row r="16" spans="1:18">
      <c r="A16" t="s">
        <v>45</v>
      </c>
      <c r="B16">
        <v>2609064</v>
      </c>
      <c r="C16">
        <v>4229011.5319999997</v>
      </c>
      <c r="D16">
        <v>62987.15</v>
      </c>
      <c r="E16">
        <v>14508678.342</v>
      </c>
      <c r="F16">
        <v>8421141.6400000006</v>
      </c>
      <c r="G16">
        <v>4.0789999999999997</v>
      </c>
      <c r="H16" t="s">
        <v>90</v>
      </c>
      <c r="K16" t="s">
        <v>90</v>
      </c>
      <c r="L16" s="4">
        <f>B28</f>
        <v>291596267</v>
      </c>
      <c r="M16" s="4">
        <f>E28</f>
        <v>1273886046.2529995</v>
      </c>
      <c r="O16" s="5">
        <f>L16/L20*100</f>
        <v>24.5846225407596</v>
      </c>
      <c r="P16" s="5">
        <f>M16/M20*100</f>
        <v>55.910564506109218</v>
      </c>
      <c r="Q16">
        <v>23</v>
      </c>
      <c r="R16">
        <v>35</v>
      </c>
    </row>
    <row r="17" spans="1:18">
      <c r="A17" t="s">
        <v>14</v>
      </c>
      <c r="B17">
        <v>1726307</v>
      </c>
      <c r="C17">
        <v>4239960.4919999996</v>
      </c>
      <c r="D17">
        <v>45444.961000000003</v>
      </c>
      <c r="E17">
        <v>7166939.3880000003</v>
      </c>
      <c r="F17">
        <v>2530358.6869999999</v>
      </c>
      <c r="G17">
        <v>4.4960000000000004</v>
      </c>
      <c r="H17" t="s">
        <v>90</v>
      </c>
      <c r="K17" t="s">
        <v>91</v>
      </c>
      <c r="L17" s="4">
        <f>B3</f>
        <v>2076390</v>
      </c>
      <c r="M17" s="4">
        <f>E3</f>
        <v>2700761.6039999998</v>
      </c>
      <c r="O17" s="5">
        <f>L17/L20*100</f>
        <v>0.17506144685112796</v>
      </c>
      <c r="P17" s="5">
        <f>M17/M20*100</f>
        <v>0.11853580335558168</v>
      </c>
      <c r="Q17">
        <v>1</v>
      </c>
      <c r="R17">
        <v>10</v>
      </c>
    </row>
    <row r="18" spans="1:18">
      <c r="A18" t="s">
        <v>49</v>
      </c>
      <c r="B18">
        <v>1620627</v>
      </c>
      <c r="C18">
        <v>5209428.7740000002</v>
      </c>
      <c r="D18">
        <v>33933.786999999997</v>
      </c>
      <c r="E18">
        <v>6439379.6619999995</v>
      </c>
      <c r="F18">
        <v>4730389.0410000002</v>
      </c>
      <c r="G18">
        <v>1.6180000000000001</v>
      </c>
      <c r="H18" t="s">
        <v>90</v>
      </c>
    </row>
    <row r="19" spans="1:18">
      <c r="A19" t="s">
        <v>32</v>
      </c>
      <c r="B19">
        <v>6264043</v>
      </c>
      <c r="C19">
        <v>3030839.1150000002</v>
      </c>
      <c r="D19">
        <v>224.31100000000001</v>
      </c>
      <c r="E19">
        <v>6255216.1490000002</v>
      </c>
      <c r="F19">
        <v>10245704.377</v>
      </c>
      <c r="G19">
        <v>8.7490000000000006</v>
      </c>
      <c r="H19" t="s">
        <v>90</v>
      </c>
    </row>
    <row r="20" spans="1:18">
      <c r="A20" t="s">
        <v>39</v>
      </c>
      <c r="B20">
        <v>1361905</v>
      </c>
      <c r="C20">
        <v>5417750.3619999997</v>
      </c>
      <c r="D20">
        <v>11086.373</v>
      </c>
      <c r="E20">
        <v>5428836.7340000002</v>
      </c>
      <c r="F20">
        <v>138040632.34400001</v>
      </c>
      <c r="G20">
        <v>2333.335</v>
      </c>
      <c r="H20" t="s">
        <v>90</v>
      </c>
      <c r="K20" t="s">
        <v>97</v>
      </c>
      <c r="L20" s="4">
        <f>SUM(L9:L17)</f>
        <v>1186092105</v>
      </c>
      <c r="M20" s="4">
        <f>SUM(M9:M17)</f>
        <v>2278435314.5169997</v>
      </c>
    </row>
    <row r="21" spans="1:18">
      <c r="A21" t="s">
        <v>65</v>
      </c>
      <c r="B21">
        <v>1191084</v>
      </c>
      <c r="C21">
        <v>5170331.2779999999</v>
      </c>
      <c r="D21">
        <v>11163.996999999999</v>
      </c>
      <c r="E21">
        <v>5202978.8930000002</v>
      </c>
      <c r="F21">
        <v>132252790.167</v>
      </c>
      <c r="G21">
        <v>2006.424</v>
      </c>
      <c r="H21" t="s">
        <v>90</v>
      </c>
    </row>
    <row r="22" spans="1:18">
      <c r="A22" t="s">
        <v>37</v>
      </c>
      <c r="B22">
        <v>527347</v>
      </c>
      <c r="C22">
        <v>3257094.5529999998</v>
      </c>
      <c r="D22">
        <v>11307.632</v>
      </c>
      <c r="E22">
        <v>3268402.1850000001</v>
      </c>
      <c r="F22">
        <v>6383387.0729999999</v>
      </c>
      <c r="G22">
        <v>1883.3309999999999</v>
      </c>
      <c r="H22" t="s">
        <v>90</v>
      </c>
    </row>
    <row r="23" spans="1:18">
      <c r="A23" t="s">
        <v>28</v>
      </c>
      <c r="B23">
        <v>270465</v>
      </c>
      <c r="C23">
        <v>1827145.8570000001</v>
      </c>
      <c r="D23">
        <v>17572.144</v>
      </c>
      <c r="E23">
        <v>2007122.1070000001</v>
      </c>
      <c r="F23">
        <v>7005312.0310000004</v>
      </c>
      <c r="G23">
        <v>16035.875</v>
      </c>
      <c r="H23" t="s">
        <v>90</v>
      </c>
    </row>
    <row r="24" spans="1:18">
      <c r="A24" t="s">
        <v>9</v>
      </c>
      <c r="B24">
        <v>106166</v>
      </c>
      <c r="C24">
        <v>802475.85699999996</v>
      </c>
      <c r="D24">
        <v>1483.0830000000001</v>
      </c>
      <c r="E24">
        <v>821690.74300000002</v>
      </c>
      <c r="F24">
        <v>2923395.2719999999</v>
      </c>
      <c r="G24">
        <v>422.77800000000002</v>
      </c>
      <c r="H24" t="s">
        <v>90</v>
      </c>
    </row>
    <row r="25" spans="1:18">
      <c r="A25" t="s">
        <v>13</v>
      </c>
      <c r="B25">
        <v>1211726</v>
      </c>
      <c r="C25">
        <v>284752.12300000002</v>
      </c>
      <c r="D25">
        <v>326821.3</v>
      </c>
      <c r="E25">
        <v>646521.61899999995</v>
      </c>
      <c r="F25">
        <v>176961.90900000001</v>
      </c>
      <c r="G25">
        <v>76178.645999999993</v>
      </c>
      <c r="H25" t="s">
        <v>90</v>
      </c>
    </row>
    <row r="26" spans="1:18">
      <c r="A26" t="s">
        <v>61</v>
      </c>
      <c r="B26">
        <v>7834</v>
      </c>
      <c r="C26">
        <v>7246.5690000000004</v>
      </c>
      <c r="D26">
        <v>139.07400000000001</v>
      </c>
      <c r="E26">
        <v>7396.5330000000004</v>
      </c>
      <c r="F26">
        <v>934.43399999999997</v>
      </c>
      <c r="G26">
        <v>81.203000000000003</v>
      </c>
      <c r="H26" t="s">
        <v>90</v>
      </c>
    </row>
    <row r="27" spans="1:18">
      <c r="A27" t="s">
        <v>38</v>
      </c>
      <c r="B27">
        <v>2242</v>
      </c>
      <c r="C27">
        <v>991.06799999999998</v>
      </c>
      <c r="D27">
        <v>19.283999999999999</v>
      </c>
      <c r="E27">
        <v>1010.352</v>
      </c>
      <c r="F27">
        <v>1255.6880000000001</v>
      </c>
      <c r="G27">
        <v>2.4020000000000001</v>
      </c>
      <c r="H27" t="s">
        <v>90</v>
      </c>
    </row>
    <row r="28" spans="1:18" s="1" customFormat="1">
      <c r="A28" s="1" t="s">
        <v>97</v>
      </c>
      <c r="B28" s="1">
        <f>SUM(B5:B27)</f>
        <v>291596267</v>
      </c>
      <c r="C28" s="1">
        <f>SUM(C5:C27)</f>
        <v>1009461867.651</v>
      </c>
      <c r="D28" s="1">
        <f>SUM(D5:D27)</f>
        <v>10683631.460999997</v>
      </c>
      <c r="E28" s="1">
        <f>SUM(E5:E27)</f>
        <v>1273886046.2529995</v>
      </c>
      <c r="F28" s="1">
        <f>SUM(F5:F27)</f>
        <v>39932854089.987</v>
      </c>
      <c r="G28" s="1">
        <f>SUM(G5:G27)</f>
        <v>548214.95600000001</v>
      </c>
      <c r="L28" s="2"/>
      <c r="M28" s="2"/>
      <c r="O28" s="6"/>
      <c r="P28" s="6"/>
    </row>
    <row r="29" spans="1:18">
      <c r="A29" s="1"/>
    </row>
    <row r="30" spans="1:18">
      <c r="A30" t="s">
        <v>48</v>
      </c>
      <c r="B30">
        <v>10699935</v>
      </c>
      <c r="C30">
        <v>73447440.256999999</v>
      </c>
      <c r="D30">
        <v>429175.30499999999</v>
      </c>
      <c r="E30">
        <v>128905333.93700001</v>
      </c>
      <c r="F30">
        <v>109935319.63699999</v>
      </c>
      <c r="G30">
        <v>8866.1630000000005</v>
      </c>
      <c r="H30" t="s">
        <v>89</v>
      </c>
    </row>
    <row r="31" spans="1:18">
      <c r="A31" t="s">
        <v>76</v>
      </c>
      <c r="B31">
        <v>8581007</v>
      </c>
      <c r="C31">
        <v>312.65699999999998</v>
      </c>
      <c r="D31">
        <v>415.58300000000003</v>
      </c>
      <c r="E31">
        <v>794.827</v>
      </c>
      <c r="F31">
        <v>43.529000000000003</v>
      </c>
      <c r="G31">
        <v>3.9809999999999999</v>
      </c>
      <c r="H31" t="s">
        <v>89</v>
      </c>
    </row>
    <row r="32" spans="1:18">
      <c r="A32" t="s">
        <v>2</v>
      </c>
      <c r="B32">
        <v>8920581</v>
      </c>
      <c r="C32">
        <v>54.164999999999999</v>
      </c>
      <c r="D32">
        <v>91.992000000000004</v>
      </c>
      <c r="E32">
        <v>163.56299999999999</v>
      </c>
      <c r="F32">
        <v>8.7629999999999999</v>
      </c>
      <c r="G32">
        <v>0.91400000000000003</v>
      </c>
      <c r="H32" t="s">
        <v>89</v>
      </c>
    </row>
    <row r="33" spans="1:16">
      <c r="A33" t="s">
        <v>20</v>
      </c>
      <c r="B33">
        <v>1714799</v>
      </c>
      <c r="C33">
        <v>4.6719999999999997</v>
      </c>
      <c r="D33">
        <v>6.6769999999999996</v>
      </c>
      <c r="E33">
        <v>60.527000000000001</v>
      </c>
      <c r="F33">
        <v>3.157</v>
      </c>
      <c r="G33">
        <v>0.36899999999999999</v>
      </c>
      <c r="H33" t="s">
        <v>89</v>
      </c>
    </row>
    <row r="34" spans="1:16">
      <c r="A34" t="s">
        <v>60</v>
      </c>
      <c r="B34">
        <v>777457</v>
      </c>
      <c r="C34">
        <v>9.65</v>
      </c>
      <c r="D34">
        <v>17.507999999999999</v>
      </c>
      <c r="E34">
        <v>35.503999999999998</v>
      </c>
      <c r="F34">
        <v>1.883</v>
      </c>
      <c r="G34">
        <v>0.13100000000000001</v>
      </c>
      <c r="H34" t="s">
        <v>89</v>
      </c>
    </row>
    <row r="35" spans="1:16">
      <c r="A35" t="s">
        <v>29</v>
      </c>
      <c r="B35">
        <v>1941259</v>
      </c>
      <c r="C35">
        <v>1.339</v>
      </c>
      <c r="D35">
        <v>1.343</v>
      </c>
      <c r="E35">
        <v>20.338000000000001</v>
      </c>
      <c r="F35">
        <v>1.0069999999999999</v>
      </c>
      <c r="G35">
        <v>9.9000000000000005E-2</v>
      </c>
      <c r="H35" t="s">
        <v>89</v>
      </c>
    </row>
    <row r="36" spans="1:16" s="1" customFormat="1">
      <c r="A36" s="1" t="s">
        <v>97</v>
      </c>
      <c r="B36" s="1">
        <f>SUM(B30:B35)</f>
        <v>32635038</v>
      </c>
      <c r="C36" s="1">
        <f>SUM(C30:C35)</f>
        <v>73447822.740000024</v>
      </c>
      <c r="D36" s="1">
        <f>SUM(D30:D35)</f>
        <v>429708.408</v>
      </c>
      <c r="E36" s="1">
        <f>SUM(E30:E35)</f>
        <v>128906408.69599999</v>
      </c>
      <c r="F36" s="1">
        <f>SUM(F30:F35)</f>
        <v>109935377.976</v>
      </c>
      <c r="G36" s="1">
        <f>SUM(G30:G35)</f>
        <v>8871.6570000000011</v>
      </c>
      <c r="L36" s="2"/>
      <c r="M36" s="2"/>
      <c r="O36" s="6"/>
      <c r="P36" s="6"/>
    </row>
    <row r="37" spans="1:16">
      <c r="A37" s="1"/>
    </row>
    <row r="38" spans="1:16">
      <c r="A38" t="s">
        <v>1</v>
      </c>
      <c r="B38">
        <v>195083408</v>
      </c>
      <c r="C38">
        <v>167860490.10600001</v>
      </c>
      <c r="D38">
        <v>3102718.44</v>
      </c>
      <c r="E38">
        <v>177016375.78099999</v>
      </c>
      <c r="F38">
        <v>76261440.738000005</v>
      </c>
      <c r="G38">
        <v>567989.57999999996</v>
      </c>
      <c r="H38" t="s">
        <v>93</v>
      </c>
    </row>
    <row r="39" spans="1:16">
      <c r="A39" t="s">
        <v>67</v>
      </c>
      <c r="B39">
        <v>91133958</v>
      </c>
      <c r="C39">
        <v>69938960.363000005</v>
      </c>
      <c r="D39">
        <v>2318949.6310000001</v>
      </c>
      <c r="E39">
        <v>76718376.153999999</v>
      </c>
      <c r="F39">
        <v>30150200.241</v>
      </c>
      <c r="G39">
        <v>424918.277</v>
      </c>
      <c r="H39" t="s">
        <v>93</v>
      </c>
    </row>
    <row r="40" spans="1:16">
      <c r="A40" t="s">
        <v>12</v>
      </c>
      <c r="B40">
        <v>34285481</v>
      </c>
      <c r="C40">
        <v>26041531.267000001</v>
      </c>
      <c r="D40">
        <v>1359310.2649999999</v>
      </c>
      <c r="E40">
        <v>29044682.958999999</v>
      </c>
      <c r="F40">
        <v>61055653.005999997</v>
      </c>
      <c r="G40">
        <v>366100.60600000003</v>
      </c>
      <c r="H40" t="s">
        <v>93</v>
      </c>
    </row>
    <row r="41" spans="1:16">
      <c r="A41" t="s">
        <v>30</v>
      </c>
      <c r="B41">
        <v>5229454</v>
      </c>
      <c r="C41">
        <v>4018595.4509999999</v>
      </c>
      <c r="D41">
        <v>241514.16699999999</v>
      </c>
      <c r="E41">
        <v>4560955.8959999997</v>
      </c>
      <c r="F41">
        <v>1314199.138</v>
      </c>
      <c r="G41">
        <v>94155.252999999997</v>
      </c>
      <c r="H41" t="s">
        <v>93</v>
      </c>
    </row>
    <row r="42" spans="1:16">
      <c r="A42" t="s">
        <v>50</v>
      </c>
      <c r="B42">
        <v>4704851</v>
      </c>
      <c r="C42">
        <v>567745.93400000001</v>
      </c>
      <c r="D42">
        <v>3104532.145</v>
      </c>
      <c r="E42">
        <v>3936744.1529999999</v>
      </c>
      <c r="F42">
        <v>5721936.7220000001</v>
      </c>
      <c r="G42">
        <v>226.86</v>
      </c>
      <c r="H42" t="s">
        <v>93</v>
      </c>
    </row>
    <row r="43" spans="1:16">
      <c r="A43" t="s">
        <v>77</v>
      </c>
      <c r="B43">
        <v>9787101</v>
      </c>
      <c r="C43">
        <v>3461324.54</v>
      </c>
      <c r="D43">
        <v>199300.19</v>
      </c>
      <c r="E43">
        <v>3715675.02</v>
      </c>
      <c r="F43">
        <v>7372604.0049999999</v>
      </c>
      <c r="G43">
        <v>49280.000999999997</v>
      </c>
      <c r="H43" t="s">
        <v>93</v>
      </c>
    </row>
    <row r="44" spans="1:16">
      <c r="A44" t="s">
        <v>15</v>
      </c>
      <c r="B44">
        <v>3589669</v>
      </c>
      <c r="C44">
        <v>1685521.956</v>
      </c>
      <c r="D44">
        <v>444763.23599999998</v>
      </c>
      <c r="E44">
        <v>2137784.3509999998</v>
      </c>
      <c r="F44">
        <v>308393.58799999999</v>
      </c>
      <c r="G44">
        <v>76278.813999999998</v>
      </c>
      <c r="H44" t="s">
        <v>93</v>
      </c>
    </row>
    <row r="45" spans="1:16">
      <c r="A45" t="s">
        <v>22</v>
      </c>
      <c r="B45">
        <v>1342052</v>
      </c>
      <c r="C45">
        <v>1239058.21</v>
      </c>
      <c r="D45">
        <v>24505.233</v>
      </c>
      <c r="E45">
        <v>1300342.054</v>
      </c>
      <c r="F45">
        <v>2009249.04</v>
      </c>
      <c r="G45">
        <v>126.108</v>
      </c>
      <c r="H45" t="s">
        <v>93</v>
      </c>
    </row>
    <row r="46" spans="1:16">
      <c r="A46" t="s">
        <v>46</v>
      </c>
      <c r="B46">
        <v>1002774</v>
      </c>
      <c r="C46">
        <v>674980.973</v>
      </c>
      <c r="D46">
        <v>338.31799999999998</v>
      </c>
      <c r="E46">
        <v>1000247.4939999999</v>
      </c>
      <c r="F46">
        <v>247749.85200000001</v>
      </c>
      <c r="G46">
        <v>10.066000000000001</v>
      </c>
      <c r="H46" t="s">
        <v>93</v>
      </c>
    </row>
    <row r="47" spans="1:16">
      <c r="A47" t="s">
        <v>73</v>
      </c>
      <c r="B47">
        <v>1225422</v>
      </c>
      <c r="C47">
        <v>730903.04599999997</v>
      </c>
      <c r="D47">
        <v>151013.223</v>
      </c>
      <c r="E47">
        <v>890821.84699999995</v>
      </c>
      <c r="F47">
        <v>128460.35</v>
      </c>
      <c r="G47">
        <v>27413.078000000001</v>
      </c>
      <c r="H47" t="s">
        <v>93</v>
      </c>
    </row>
    <row r="48" spans="1:16">
      <c r="A48" t="s">
        <v>23</v>
      </c>
      <c r="B48">
        <v>871153</v>
      </c>
      <c r="C48">
        <v>596524.48400000005</v>
      </c>
      <c r="D48">
        <v>65109.574000000001</v>
      </c>
      <c r="E48">
        <v>703037</v>
      </c>
      <c r="F48">
        <v>211217.348</v>
      </c>
      <c r="G48">
        <v>13492.606</v>
      </c>
      <c r="H48" t="s">
        <v>93</v>
      </c>
    </row>
    <row r="49" spans="1:16">
      <c r="A49" t="s">
        <v>57</v>
      </c>
      <c r="B49">
        <v>22570</v>
      </c>
      <c r="C49">
        <v>2643.25</v>
      </c>
      <c r="D49">
        <v>1020.774</v>
      </c>
      <c r="E49">
        <v>3664.0239999999999</v>
      </c>
      <c r="F49">
        <v>62.704000000000001</v>
      </c>
      <c r="G49">
        <v>71.180000000000007</v>
      </c>
      <c r="H49" t="s">
        <v>93</v>
      </c>
    </row>
    <row r="50" spans="1:16">
      <c r="A50" t="s">
        <v>21</v>
      </c>
      <c r="B50">
        <v>82163</v>
      </c>
      <c r="C50">
        <v>15.531000000000001</v>
      </c>
      <c r="D50">
        <v>94.034000000000006</v>
      </c>
      <c r="E50">
        <v>109.566</v>
      </c>
      <c r="F50">
        <v>2.2890000000000001</v>
      </c>
      <c r="G50">
        <v>0.128</v>
      </c>
      <c r="H50" t="s">
        <v>93</v>
      </c>
      <c r="O50" t="s">
        <v>101</v>
      </c>
      <c r="P50" t="s">
        <v>102</v>
      </c>
    </row>
    <row r="51" spans="1:16">
      <c r="A51" t="s">
        <v>16</v>
      </c>
      <c r="B51">
        <v>41691</v>
      </c>
      <c r="C51">
        <v>2.4350000000000001</v>
      </c>
      <c r="D51">
        <v>0.96</v>
      </c>
      <c r="E51">
        <v>45.713000000000001</v>
      </c>
      <c r="F51">
        <v>5.2949999999999999</v>
      </c>
      <c r="G51">
        <v>0.215</v>
      </c>
      <c r="H51" t="s">
        <v>93</v>
      </c>
      <c r="N51" t="s">
        <v>94</v>
      </c>
      <c r="O51">
        <v>2</v>
      </c>
      <c r="P51">
        <v>6</v>
      </c>
    </row>
    <row r="52" spans="1:16">
      <c r="A52" t="s">
        <v>18</v>
      </c>
      <c r="B52">
        <v>915</v>
      </c>
      <c r="C52">
        <v>10.052</v>
      </c>
      <c r="D52">
        <v>2.1640000000000001</v>
      </c>
      <c r="E52">
        <v>12.215999999999999</v>
      </c>
      <c r="F52">
        <v>3.4000000000000002E-2</v>
      </c>
      <c r="G52">
        <v>0.01</v>
      </c>
      <c r="H52" t="s">
        <v>93</v>
      </c>
      <c r="N52" t="s">
        <v>88</v>
      </c>
      <c r="O52">
        <v>2</v>
      </c>
      <c r="P52">
        <v>38</v>
      </c>
    </row>
    <row r="53" spans="1:16">
      <c r="A53" t="s">
        <v>69</v>
      </c>
      <c r="B53">
        <v>9191</v>
      </c>
      <c r="C53">
        <v>6.5730000000000004</v>
      </c>
      <c r="D53">
        <v>1.954</v>
      </c>
      <c r="E53">
        <v>8.5269999999999992</v>
      </c>
      <c r="F53">
        <v>7.9000000000000001E-2</v>
      </c>
      <c r="G53">
        <v>1.4999999999999999E-2</v>
      </c>
      <c r="H53" t="s">
        <v>93</v>
      </c>
      <c r="N53" t="s">
        <v>98</v>
      </c>
      <c r="O53">
        <v>1</v>
      </c>
      <c r="P53">
        <v>13</v>
      </c>
    </row>
    <row r="54" spans="1:16">
      <c r="A54" t="s">
        <v>56</v>
      </c>
      <c r="B54">
        <v>321</v>
      </c>
      <c r="C54">
        <v>3.7959999999999998</v>
      </c>
      <c r="D54">
        <v>1.4350000000000001</v>
      </c>
      <c r="E54">
        <v>5.2309999999999999</v>
      </c>
      <c r="F54">
        <v>0.06</v>
      </c>
      <c r="G54">
        <v>2.9000000000000001E-2</v>
      </c>
      <c r="H54" t="s">
        <v>93</v>
      </c>
      <c r="N54" t="s">
        <v>86</v>
      </c>
      <c r="O54">
        <v>20</v>
      </c>
      <c r="P54">
        <v>57</v>
      </c>
    </row>
    <row r="55" spans="1:16">
      <c r="A55" t="s">
        <v>17</v>
      </c>
      <c r="B55">
        <v>135</v>
      </c>
      <c r="C55">
        <v>1.0609999999999999</v>
      </c>
      <c r="D55">
        <v>0.35799999999999998</v>
      </c>
      <c r="E55">
        <v>1.419</v>
      </c>
      <c r="F55">
        <v>7.0000000000000001E-3</v>
      </c>
      <c r="G55">
        <v>6.0000000000000001E-3</v>
      </c>
      <c r="H55" t="s">
        <v>93</v>
      </c>
      <c r="N55" t="s">
        <v>92</v>
      </c>
      <c r="O55">
        <v>1</v>
      </c>
      <c r="P55">
        <v>3</v>
      </c>
    </row>
    <row r="56" spans="1:16">
      <c r="A56" t="s">
        <v>55</v>
      </c>
      <c r="B56">
        <v>1</v>
      </c>
      <c r="C56">
        <v>0.76600000000000001</v>
      </c>
      <c r="D56">
        <v>9.2999999999999999E-2</v>
      </c>
      <c r="E56">
        <v>0.85899999999999999</v>
      </c>
      <c r="F56">
        <v>4.0000000000000001E-3</v>
      </c>
      <c r="G56">
        <v>0</v>
      </c>
      <c r="H56" t="s">
        <v>93</v>
      </c>
      <c r="N56" t="s">
        <v>93</v>
      </c>
      <c r="O56">
        <v>13</v>
      </c>
      <c r="P56">
        <v>43</v>
      </c>
    </row>
    <row r="57" spans="1:16" s="1" customFormat="1">
      <c r="A57" s="1" t="s">
        <v>97</v>
      </c>
      <c r="B57" s="1">
        <f>SUM(B38:B56)</f>
        <v>348412310</v>
      </c>
      <c r="C57" s="1">
        <f>SUM(C38:C56)</f>
        <v>276818319.79399997</v>
      </c>
      <c r="D57" s="1">
        <f>SUM(D38:D56)</f>
        <v>11013176.193999998</v>
      </c>
      <c r="E57" s="1">
        <f>SUM(E38:E56)</f>
        <v>301028890.26400012</v>
      </c>
      <c r="F57" s="1">
        <f>SUM(F38:F56)</f>
        <v>184781174.5</v>
      </c>
      <c r="G57" s="1">
        <f>SUM(G38:G56)</f>
        <v>1620062.8320000002</v>
      </c>
      <c r="L57" s="2"/>
      <c r="M57" s="2"/>
      <c r="N57" t="s">
        <v>89</v>
      </c>
      <c r="O57">
        <v>6</v>
      </c>
      <c r="P57">
        <v>9</v>
      </c>
    </row>
    <row r="58" spans="1:16">
      <c r="A58" s="1"/>
      <c r="N58" t="s">
        <v>90</v>
      </c>
      <c r="O58">
        <v>23</v>
      </c>
      <c r="P58">
        <v>35</v>
      </c>
    </row>
    <row r="59" spans="1:16">
      <c r="A59" t="s">
        <v>8</v>
      </c>
      <c r="B59">
        <v>1575607</v>
      </c>
      <c r="C59">
        <v>7188332.0310000004</v>
      </c>
      <c r="D59">
        <v>46773.525999999998</v>
      </c>
      <c r="E59">
        <v>8022428.352</v>
      </c>
      <c r="F59">
        <v>4954572.7949999999</v>
      </c>
      <c r="G59">
        <v>6635.8980000000001</v>
      </c>
      <c r="H59" t="s">
        <v>92</v>
      </c>
      <c r="N59" t="s">
        <v>91</v>
      </c>
      <c r="O59">
        <v>1</v>
      </c>
      <c r="P59">
        <v>10</v>
      </c>
    </row>
    <row r="60" spans="1:16" s="1" customFormat="1">
      <c r="A60" s="1" t="s">
        <v>97</v>
      </c>
      <c r="B60" s="1">
        <v>1575607</v>
      </c>
      <c r="C60" s="1">
        <v>7188332.0310000004</v>
      </c>
      <c r="D60" s="1">
        <v>46773.525999999998</v>
      </c>
      <c r="E60" s="1">
        <v>8022428.352</v>
      </c>
      <c r="F60" s="1">
        <v>4954572.7949999999</v>
      </c>
      <c r="G60" s="1">
        <v>6635.8980000000001</v>
      </c>
      <c r="L60" s="2"/>
      <c r="M60" s="2"/>
      <c r="O60" s="6"/>
      <c r="P60" s="6"/>
    </row>
    <row r="61" spans="1:16">
      <c r="A61" s="1"/>
    </row>
    <row r="62" spans="1:16">
      <c r="A62" t="s">
        <v>42</v>
      </c>
      <c r="B62">
        <v>325053031</v>
      </c>
      <c r="C62">
        <v>298619062.35500002</v>
      </c>
      <c r="D62">
        <v>4020989.5129999998</v>
      </c>
      <c r="E62">
        <v>322192896.75</v>
      </c>
      <c r="F62">
        <v>267802291.26499999</v>
      </c>
      <c r="G62">
        <v>70892.391000000003</v>
      </c>
      <c r="H62" t="s">
        <v>86</v>
      </c>
    </row>
    <row r="63" spans="1:16">
      <c r="A63" t="s">
        <v>11</v>
      </c>
      <c r="B63">
        <v>60276669</v>
      </c>
      <c r="C63">
        <v>59394329.399999999</v>
      </c>
      <c r="D63">
        <v>4162.3959999999997</v>
      </c>
      <c r="E63">
        <v>59907632.241999999</v>
      </c>
      <c r="F63">
        <v>13264033.636</v>
      </c>
      <c r="G63">
        <v>2046.1690000000001</v>
      </c>
      <c r="H63" t="s">
        <v>86</v>
      </c>
    </row>
    <row r="64" spans="1:16">
      <c r="A64" t="s">
        <v>71</v>
      </c>
      <c r="B64">
        <v>35718833</v>
      </c>
      <c r="C64">
        <v>3067600.9270000001</v>
      </c>
      <c r="D64">
        <v>952292.34</v>
      </c>
      <c r="E64">
        <v>24596012.563999999</v>
      </c>
      <c r="F64">
        <v>27416340.754000001</v>
      </c>
      <c r="G64">
        <v>3911.8020000000001</v>
      </c>
      <c r="H64" t="s">
        <v>86</v>
      </c>
    </row>
    <row r="65" spans="1:8">
      <c r="A65" t="s">
        <v>62</v>
      </c>
      <c r="B65">
        <v>16109175</v>
      </c>
      <c r="C65">
        <v>12802834.409</v>
      </c>
      <c r="D65">
        <v>1290757.872</v>
      </c>
      <c r="E65">
        <v>23792124.160999998</v>
      </c>
      <c r="F65">
        <v>34309160.5</v>
      </c>
      <c r="G65">
        <v>2.258</v>
      </c>
      <c r="H65" t="s">
        <v>86</v>
      </c>
    </row>
    <row r="66" spans="1:8">
      <c r="A66" t="s">
        <v>51</v>
      </c>
      <c r="B66">
        <v>4300884</v>
      </c>
      <c r="C66">
        <v>1760432.9350000001</v>
      </c>
      <c r="D66">
        <v>367729.39299999998</v>
      </c>
      <c r="E66">
        <v>19818701.105999999</v>
      </c>
      <c r="F66">
        <v>1509272303.335</v>
      </c>
      <c r="G66">
        <v>5596.0330000000004</v>
      </c>
      <c r="H66" t="s">
        <v>86</v>
      </c>
    </row>
    <row r="67" spans="1:8">
      <c r="A67" t="s">
        <v>34</v>
      </c>
      <c r="B67">
        <v>2409344</v>
      </c>
      <c r="C67">
        <v>13020657.118000001</v>
      </c>
      <c r="D67">
        <v>428522.30099999998</v>
      </c>
      <c r="E67">
        <v>13473138.453</v>
      </c>
      <c r="F67">
        <v>215269319.97099999</v>
      </c>
      <c r="G67">
        <v>81743.778000000006</v>
      </c>
      <c r="H67" t="s">
        <v>86</v>
      </c>
    </row>
    <row r="68" spans="1:8">
      <c r="A68" t="s">
        <v>74</v>
      </c>
      <c r="B68">
        <v>13388692</v>
      </c>
      <c r="C68">
        <v>13340684.354</v>
      </c>
      <c r="D68">
        <v>21290.330999999998</v>
      </c>
      <c r="E68">
        <v>13385578.054</v>
      </c>
      <c r="F68">
        <v>196462.69200000001</v>
      </c>
      <c r="G68">
        <v>517.49</v>
      </c>
      <c r="H68" t="s">
        <v>86</v>
      </c>
    </row>
    <row r="69" spans="1:8">
      <c r="A69" t="s">
        <v>0</v>
      </c>
      <c r="B69">
        <v>8762682</v>
      </c>
      <c r="C69">
        <v>8055972.7189999996</v>
      </c>
      <c r="D69">
        <v>59877.665000000001</v>
      </c>
      <c r="E69">
        <v>8720722.2310000006</v>
      </c>
      <c r="F69">
        <v>12126139.158</v>
      </c>
      <c r="G69">
        <v>69.411000000000001</v>
      </c>
      <c r="H69" t="s">
        <v>86</v>
      </c>
    </row>
    <row r="70" spans="1:8">
      <c r="A70" t="s">
        <v>6</v>
      </c>
      <c r="B70">
        <v>9282032</v>
      </c>
      <c r="C70">
        <v>7820536.3449999997</v>
      </c>
      <c r="D70">
        <v>2865.8530000000001</v>
      </c>
      <c r="E70">
        <v>8639307.2880000006</v>
      </c>
      <c r="F70">
        <v>79516.660999999993</v>
      </c>
      <c r="G70">
        <v>5.5579999999999998</v>
      </c>
      <c r="H70" t="s">
        <v>86</v>
      </c>
    </row>
    <row r="71" spans="1:8">
      <c r="A71" t="s">
        <v>70</v>
      </c>
      <c r="B71">
        <v>1293180</v>
      </c>
      <c r="C71">
        <v>4635066.915</v>
      </c>
      <c r="D71">
        <v>224007.14</v>
      </c>
      <c r="E71">
        <v>4943202.8269999996</v>
      </c>
      <c r="F71">
        <v>4909010.557</v>
      </c>
      <c r="G71">
        <v>52224.934999999998</v>
      </c>
      <c r="H71" t="s">
        <v>86</v>
      </c>
    </row>
    <row r="72" spans="1:8">
      <c r="A72" t="s">
        <v>47</v>
      </c>
      <c r="B72">
        <v>17160809</v>
      </c>
      <c r="C72">
        <v>4258096.9340000004</v>
      </c>
      <c r="D72">
        <v>112888.132</v>
      </c>
      <c r="E72">
        <v>4462454.1090000002</v>
      </c>
      <c r="F72">
        <v>12290268.288000001</v>
      </c>
      <c r="G72">
        <v>676.06</v>
      </c>
      <c r="H72" t="s">
        <v>86</v>
      </c>
    </row>
    <row r="73" spans="1:8">
      <c r="A73" t="s">
        <v>3</v>
      </c>
      <c r="B73">
        <v>4660724</v>
      </c>
      <c r="C73">
        <v>2328060.037</v>
      </c>
      <c r="D73">
        <v>150005.17199999999</v>
      </c>
      <c r="E73">
        <v>3346532.5920000002</v>
      </c>
      <c r="F73">
        <v>31932637.509</v>
      </c>
      <c r="G73">
        <v>22249.428</v>
      </c>
      <c r="H73" t="s">
        <v>86</v>
      </c>
    </row>
    <row r="74" spans="1:8">
      <c r="A74" t="s">
        <v>27</v>
      </c>
      <c r="B74">
        <v>1132032</v>
      </c>
      <c r="C74">
        <v>1267227.952</v>
      </c>
      <c r="D74">
        <v>47847.957000000002</v>
      </c>
      <c r="E74">
        <v>1315082.6640000001</v>
      </c>
      <c r="F74">
        <v>1432371.202</v>
      </c>
      <c r="G74">
        <v>289.25099999999998</v>
      </c>
      <c r="H74" t="s">
        <v>86</v>
      </c>
    </row>
    <row r="75" spans="1:8">
      <c r="A75" t="s">
        <v>63</v>
      </c>
      <c r="B75">
        <v>262403</v>
      </c>
      <c r="C75">
        <v>1083880.2660000001</v>
      </c>
      <c r="D75">
        <v>41267.713000000003</v>
      </c>
      <c r="E75">
        <v>1125147.98</v>
      </c>
      <c r="F75">
        <v>19860439.901000001</v>
      </c>
      <c r="G75">
        <v>17462.120999999999</v>
      </c>
      <c r="H75" t="s">
        <v>86</v>
      </c>
    </row>
    <row r="76" spans="1:8">
      <c r="A76" t="s">
        <v>43</v>
      </c>
      <c r="B76">
        <v>628362</v>
      </c>
      <c r="C76">
        <v>1008326.573</v>
      </c>
      <c r="D76">
        <v>27362.05</v>
      </c>
      <c r="E76">
        <v>1042225.372</v>
      </c>
      <c r="F76">
        <v>475383.33100000001</v>
      </c>
      <c r="G76">
        <v>4.492</v>
      </c>
      <c r="H76" t="s">
        <v>86</v>
      </c>
    </row>
    <row r="77" spans="1:8">
      <c r="A77" t="s">
        <v>68</v>
      </c>
      <c r="B77">
        <v>604816</v>
      </c>
      <c r="C77">
        <v>0.61199999999999999</v>
      </c>
      <c r="D77">
        <v>0.44400000000000001</v>
      </c>
      <c r="E77">
        <v>593503.69400000002</v>
      </c>
      <c r="F77">
        <v>156986.59599999999</v>
      </c>
      <c r="G77">
        <v>9.7000000000000003E-2</v>
      </c>
      <c r="H77" t="s">
        <v>86</v>
      </c>
    </row>
    <row r="78" spans="1:8">
      <c r="A78" t="s">
        <v>58</v>
      </c>
      <c r="B78">
        <v>641004</v>
      </c>
      <c r="C78">
        <v>558471.51599999995</v>
      </c>
      <c r="D78">
        <v>1614.99</v>
      </c>
      <c r="E78">
        <v>560086.50600000005</v>
      </c>
      <c r="F78">
        <v>31169.641</v>
      </c>
      <c r="G78">
        <v>10.353</v>
      </c>
      <c r="H78" t="s">
        <v>86</v>
      </c>
    </row>
    <row r="79" spans="1:8">
      <c r="A79" t="s">
        <v>36</v>
      </c>
      <c r="B79">
        <v>207920</v>
      </c>
      <c r="C79">
        <v>131474.22899999999</v>
      </c>
      <c r="D79">
        <v>5192.973</v>
      </c>
      <c r="E79">
        <v>332008.40000000002</v>
      </c>
      <c r="F79">
        <v>12770.605</v>
      </c>
      <c r="G79">
        <v>6539.866</v>
      </c>
      <c r="H79" t="s">
        <v>86</v>
      </c>
    </row>
    <row r="80" spans="1:8">
      <c r="A80" t="s">
        <v>5</v>
      </c>
      <c r="B80">
        <v>241401</v>
      </c>
      <c r="C80">
        <v>232780.05900000001</v>
      </c>
      <c r="D80">
        <v>267.255</v>
      </c>
      <c r="E80">
        <v>235641.67199999999</v>
      </c>
      <c r="F80">
        <v>8162.21</v>
      </c>
      <c r="G80">
        <v>55.375</v>
      </c>
      <c r="H80" t="s">
        <v>86</v>
      </c>
    </row>
    <row r="81" spans="1:16">
      <c r="A81" t="s">
        <v>35</v>
      </c>
      <c r="B81">
        <v>704</v>
      </c>
      <c r="C81">
        <v>10904.773999999999</v>
      </c>
      <c r="D81">
        <v>66.257000000000005</v>
      </c>
      <c r="E81">
        <v>10971.031000000001</v>
      </c>
      <c r="F81">
        <v>47083.659</v>
      </c>
      <c r="G81">
        <v>2.0059999999999998</v>
      </c>
      <c r="H81" t="s">
        <v>86</v>
      </c>
    </row>
    <row r="82" spans="1:16" s="1" customFormat="1">
      <c r="A82" s="1" t="s">
        <v>97</v>
      </c>
      <c r="B82" s="1">
        <f>SUM(B62:B81)</f>
        <v>502134697</v>
      </c>
      <c r="C82" s="1">
        <f>SUM(C62:C81)</f>
        <v>433396400.4289999</v>
      </c>
      <c r="D82" s="1">
        <f>SUM(D62:D81)</f>
        <v>7759007.7470000014</v>
      </c>
      <c r="E82" s="1">
        <f>SUM(E62:E81)</f>
        <v>512492969.69600004</v>
      </c>
      <c r="F82" s="1">
        <f>SUM(F62:F81)</f>
        <v>2150891851.4709997</v>
      </c>
      <c r="G82" s="1">
        <f>SUM(G62:G81)</f>
        <v>264298.87399999995</v>
      </c>
      <c r="L82" s="2"/>
      <c r="M82" s="2"/>
      <c r="O82" s="6"/>
      <c r="P82" s="6"/>
    </row>
    <row r="83" spans="1:16">
      <c r="A83" s="1"/>
    </row>
    <row r="84" spans="1:16">
      <c r="A84" t="s">
        <v>33</v>
      </c>
      <c r="B84">
        <v>2155</v>
      </c>
      <c r="C84">
        <v>22398.812999999998</v>
      </c>
      <c r="D84">
        <v>561.18399999999997</v>
      </c>
      <c r="E84">
        <v>22959.995999999999</v>
      </c>
      <c r="F84">
        <v>6322.78</v>
      </c>
      <c r="G84">
        <v>1.61</v>
      </c>
      <c r="H84" t="s">
        <v>95</v>
      </c>
    </row>
    <row r="85" spans="1:16">
      <c r="A85" t="s">
        <v>53</v>
      </c>
      <c r="B85">
        <v>128</v>
      </c>
      <c r="C85">
        <v>17.145</v>
      </c>
      <c r="D85">
        <v>5.1260000000000003</v>
      </c>
      <c r="E85">
        <v>22.271999999999998</v>
      </c>
      <c r="F85">
        <v>1E-3</v>
      </c>
      <c r="G85">
        <v>1E-3</v>
      </c>
      <c r="H85" t="s">
        <v>95</v>
      </c>
    </row>
    <row r="86" spans="1:16">
      <c r="A86" t="s">
        <v>64</v>
      </c>
      <c r="B86">
        <v>8890</v>
      </c>
      <c r="C86">
        <v>1.9159999999999999</v>
      </c>
      <c r="D86">
        <v>1.89</v>
      </c>
      <c r="E86">
        <v>3.8050000000000002</v>
      </c>
      <c r="F86">
        <v>0.03</v>
      </c>
      <c r="G86">
        <v>1.4999999999999999E-2</v>
      </c>
      <c r="H86" t="s">
        <v>95</v>
      </c>
    </row>
    <row r="87" spans="1:16" s="1" customFormat="1">
      <c r="A87" s="1" t="s">
        <v>97</v>
      </c>
      <c r="B87" s="1">
        <f>SUM(B84:B86)</f>
        <v>11173</v>
      </c>
      <c r="C87" s="1">
        <f>SUM(C84:C86)</f>
        <v>22417.874</v>
      </c>
      <c r="D87" s="1">
        <f>SUM(D84:D86)</f>
        <v>568.19999999999993</v>
      </c>
      <c r="E87" s="1">
        <f>SUM(E84:E86)</f>
        <v>22986.073</v>
      </c>
      <c r="F87" s="1">
        <f>SUM(F84:F86)</f>
        <v>6322.8109999999997</v>
      </c>
      <c r="G87" s="1">
        <f>SUM(G84:G86)</f>
        <v>1.6259999999999999</v>
      </c>
      <c r="L87" s="2"/>
      <c r="M87" s="2"/>
      <c r="O87" s="6"/>
      <c r="P87" s="6"/>
    </row>
    <row r="88" spans="1:16">
      <c r="A88" s="1"/>
      <c r="M88" t="s">
        <v>94</v>
      </c>
      <c r="N88">
        <v>3</v>
      </c>
    </row>
    <row r="89" spans="1:16">
      <c r="A89" t="s">
        <v>52</v>
      </c>
      <c r="B89">
        <v>195407</v>
      </c>
      <c r="C89">
        <v>2.1999999999999999E-2</v>
      </c>
      <c r="D89">
        <v>1.7000000000000001E-2</v>
      </c>
      <c r="E89">
        <v>3.9E-2</v>
      </c>
      <c r="F89">
        <v>0</v>
      </c>
      <c r="G89">
        <v>0</v>
      </c>
      <c r="H89" t="s">
        <v>96</v>
      </c>
      <c r="M89" t="s">
        <v>88</v>
      </c>
      <c r="N89">
        <v>4</v>
      </c>
    </row>
    <row r="90" spans="1:16">
      <c r="A90" s="1" t="s">
        <v>97</v>
      </c>
      <c r="B90" s="1">
        <v>195407</v>
      </c>
      <c r="C90" s="1">
        <v>2.1999999999999999E-2</v>
      </c>
      <c r="D90" s="1">
        <v>1.7000000000000001E-2</v>
      </c>
      <c r="E90" s="1">
        <v>3.9E-2</v>
      </c>
      <c r="F90" s="1">
        <v>0</v>
      </c>
      <c r="G90" s="1">
        <v>0</v>
      </c>
      <c r="M90" t="s">
        <v>98</v>
      </c>
      <c r="N90">
        <v>27</v>
      </c>
    </row>
    <row r="91" spans="1:16">
      <c r="A91" s="1"/>
      <c r="B91" s="1"/>
      <c r="C91" s="1"/>
      <c r="D91" s="1"/>
      <c r="E91" s="1"/>
      <c r="F91" s="1"/>
      <c r="G91" s="1"/>
      <c r="M91" t="s">
        <v>87</v>
      </c>
      <c r="N91">
        <v>41</v>
      </c>
    </row>
    <row r="92" spans="1:16">
      <c r="A92" t="s">
        <v>66</v>
      </c>
      <c r="B92">
        <v>5926685</v>
      </c>
      <c r="C92">
        <v>11635260.586999999</v>
      </c>
      <c r="D92">
        <v>77601.353000000003</v>
      </c>
      <c r="E92">
        <v>42337955.946999997</v>
      </c>
      <c r="F92">
        <v>65158333.713</v>
      </c>
      <c r="G92">
        <v>307.43400000000003</v>
      </c>
      <c r="H92" t="s">
        <v>88</v>
      </c>
      <c r="M92" t="s">
        <v>86</v>
      </c>
      <c r="N92">
        <v>20</v>
      </c>
    </row>
    <row r="93" spans="1:16">
      <c r="A93" t="s">
        <v>10</v>
      </c>
      <c r="B93">
        <v>1372372</v>
      </c>
      <c r="C93">
        <v>8488822.5240000002</v>
      </c>
      <c r="D93">
        <v>168666.37100000001</v>
      </c>
      <c r="E93">
        <v>8921953.1099999994</v>
      </c>
      <c r="F93">
        <v>1286472.585</v>
      </c>
      <c r="G93">
        <v>296.92</v>
      </c>
      <c r="H93" t="s">
        <v>88</v>
      </c>
      <c r="M93" t="s">
        <v>92</v>
      </c>
      <c r="N93">
        <v>4</v>
      </c>
    </row>
    <row r="94" spans="1:16" s="1" customFormat="1">
      <c r="A94" s="1" t="s">
        <v>97</v>
      </c>
      <c r="B94" s="1">
        <f>SUM(B92:B93)</f>
        <v>7299057</v>
      </c>
      <c r="C94" s="1">
        <f>SUM(C92:C93)</f>
        <v>20124083.111000001</v>
      </c>
      <c r="D94" s="1">
        <f>SUM(D92:D93)</f>
        <v>246267.72400000002</v>
      </c>
      <c r="E94" s="1">
        <f>SUM(E92:E93)</f>
        <v>51259909.056999996</v>
      </c>
      <c r="F94" s="1">
        <f>SUM(F92:F93)</f>
        <v>66444806.298</v>
      </c>
      <c r="G94" s="1">
        <f>SUM(G92:G93)</f>
        <v>604.35400000000004</v>
      </c>
      <c r="L94" s="2"/>
      <c r="M94" t="s">
        <v>89</v>
      </c>
      <c r="N94" s="1">
        <v>35</v>
      </c>
      <c r="O94" s="6"/>
      <c r="P94" s="6"/>
    </row>
    <row r="95" spans="1:16">
      <c r="A95" s="1"/>
      <c r="M95" t="s">
        <v>91</v>
      </c>
      <c r="N95">
        <v>4</v>
      </c>
    </row>
    <row r="96" spans="1:16">
      <c r="A96" t="s">
        <v>24</v>
      </c>
      <c r="B96">
        <v>151512</v>
      </c>
      <c r="C96">
        <v>122000.565</v>
      </c>
      <c r="D96">
        <v>449.74099999999999</v>
      </c>
      <c r="E96">
        <v>122450.306</v>
      </c>
      <c r="F96">
        <v>3118.4769999999999</v>
      </c>
      <c r="G96">
        <v>3.5659999999999998</v>
      </c>
      <c r="H96" t="s">
        <v>94</v>
      </c>
    </row>
    <row r="97" spans="1:16">
      <c r="A97" t="s">
        <v>40</v>
      </c>
      <c r="B97">
        <v>15820</v>
      </c>
      <c r="C97">
        <v>15325.243</v>
      </c>
      <c r="D97">
        <v>125.00700000000001</v>
      </c>
      <c r="E97">
        <v>15450.25</v>
      </c>
      <c r="F97">
        <v>6265.8670000000002</v>
      </c>
      <c r="G97">
        <v>5.0339999999999998</v>
      </c>
      <c r="H97" t="s">
        <v>94</v>
      </c>
    </row>
    <row r="98" spans="1:16" s="1" customFormat="1">
      <c r="A98" s="1" t="s">
        <v>97</v>
      </c>
      <c r="B98" s="1">
        <f>SUM(B96:B97)</f>
        <v>167332</v>
      </c>
      <c r="C98" s="1">
        <f>SUM(C96:C97)</f>
        <v>137325.80799999999</v>
      </c>
      <c r="D98" s="1">
        <f>SUM(D96:D97)</f>
        <v>574.74800000000005</v>
      </c>
      <c r="E98" s="1">
        <f>SUM(E96:E97)</f>
        <v>137900.55599999998</v>
      </c>
      <c r="F98" s="1">
        <f>SUM(F96:F97)</f>
        <v>9384.344000000001</v>
      </c>
      <c r="G98" s="1">
        <f>SUM(G96:G97)</f>
        <v>8.6</v>
      </c>
      <c r="L98" s="2"/>
      <c r="M98" s="2"/>
      <c r="O98" s="6"/>
      <c r="P98" s="6"/>
    </row>
  </sheetData>
  <sortState ref="K9:M17">
    <sortCondition descending="1" ref="K9:K18"/>
  </sortState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sussex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maris</dc:creator>
  <cp:lastModifiedBy>jeremy maris</cp:lastModifiedBy>
  <dcterms:created xsi:type="dcterms:W3CDTF">2012-07-05T09:26:43Z</dcterms:created>
  <dcterms:modified xsi:type="dcterms:W3CDTF">2012-07-05T11:22:24Z</dcterms:modified>
</cp:coreProperties>
</file>